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gayle\Desktop\____2023\Personal\BDA\Sunday BDA online\"/>
    </mc:Choice>
  </mc:AlternateContent>
  <xr:revisionPtr revIDLastSave="0" documentId="8_{0620A3ED-487F-4739-9D18-28EDE4D632AE}" xr6:coauthVersionLast="47" xr6:coauthVersionMax="47" xr10:uidLastSave="{00000000-0000-0000-0000-000000000000}"/>
  <bookViews>
    <workbookView xWindow="0" yWindow="1103" windowWidth="25740" windowHeight="18052" firstSheet="6" activeTab="11" xr2:uid="{00000000-000D-0000-FFFF-FFFF00000000}"/>
  </bookViews>
  <sheets>
    <sheet name="Dec 2023" sheetId="12" r:id="rId1"/>
    <sheet name="Nov 2023" sheetId="11" r:id="rId2"/>
    <sheet name="Oct 2023" sheetId="13" r:id="rId3"/>
    <sheet name="Sept 2023" sheetId="10" r:id="rId4"/>
    <sheet name="Aug 2023" sheetId="9" r:id="rId5"/>
    <sheet name="Jul 2023" sheetId="8" r:id="rId6"/>
    <sheet name="Jun 2023" sheetId="7" r:id="rId7"/>
    <sheet name="May 2023" sheetId="6" r:id="rId8"/>
    <sheet name="Apr 2023" sheetId="5" r:id="rId9"/>
    <sheet name="Mar 2023" sheetId="4" r:id="rId10"/>
    <sheet name="Feb 2023" sheetId="3" r:id="rId11"/>
    <sheet name="Jan 2023" sheetId="2" r:id="rId12"/>
    <sheet name="Dec 2022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29" i="1" s="1"/>
  <c r="B15" i="1"/>
  <c r="B11" i="1"/>
  <c r="B27" i="1" s="1"/>
  <c r="B25" i="2"/>
  <c r="B29" i="2" s="1"/>
  <c r="B15" i="2"/>
  <c r="B11" i="2"/>
  <c r="B17" i="2" s="1"/>
  <c r="B25" i="3"/>
  <c r="B29" i="3" s="1"/>
  <c r="B15" i="3"/>
  <c r="B27" i="3" s="1"/>
  <c r="B11" i="3"/>
  <c r="B25" i="4"/>
  <c r="B29" i="4" s="1"/>
  <c r="B15" i="4"/>
  <c r="B27" i="4" s="1"/>
  <c r="B11" i="4"/>
  <c r="B25" i="5"/>
  <c r="B29" i="5" s="1"/>
  <c r="B15" i="5"/>
  <c r="B11" i="5"/>
  <c r="B27" i="5" s="1"/>
  <c r="B25" i="6"/>
  <c r="B29" i="6" s="1"/>
  <c r="B15" i="6"/>
  <c r="B11" i="6"/>
  <c r="B17" i="6" s="1"/>
  <c r="B25" i="7"/>
  <c r="B29" i="7" s="1"/>
  <c r="B15" i="7"/>
  <c r="B11" i="7"/>
  <c r="B17" i="7" s="1"/>
  <c r="B29" i="8"/>
  <c r="B25" i="8"/>
  <c r="B15" i="8"/>
  <c r="B11" i="8"/>
  <c r="B27" i="8" s="1"/>
  <c r="B29" i="9"/>
  <c r="B25" i="9"/>
  <c r="B15" i="9"/>
  <c r="B11" i="9"/>
  <c r="B27" i="9" s="1"/>
  <c r="B29" i="10"/>
  <c r="B25" i="10"/>
  <c r="B15" i="10"/>
  <c r="B17" i="10" s="1"/>
  <c r="B11" i="10"/>
  <c r="B27" i="10" s="1"/>
  <c r="B25" i="13"/>
  <c r="B29" i="13" s="1"/>
  <c r="B15" i="13"/>
  <c r="B17" i="13" s="1"/>
  <c r="B11" i="13"/>
  <c r="B25" i="11"/>
  <c r="B29" i="11" s="1"/>
  <c r="B15" i="11"/>
  <c r="B27" i="11" s="1"/>
  <c r="B11" i="11"/>
  <c r="B25" i="12"/>
  <c r="B29" i="12" s="1"/>
  <c r="B15" i="12"/>
  <c r="B11" i="12"/>
  <c r="B27" i="12" s="1"/>
  <c r="B17" i="3" l="1"/>
  <c r="B17" i="8"/>
  <c r="B27" i="6"/>
  <c r="B27" i="13"/>
  <c r="B17" i="12"/>
  <c r="B17" i="5"/>
  <c r="B17" i="11"/>
  <c r="B17" i="4"/>
  <c r="B17" i="9"/>
  <c r="B17" i="1"/>
  <c r="B27" i="7"/>
</calcChain>
</file>

<file path=xl/sharedStrings.xml><?xml version="1.0" encoding="utf-8"?>
<sst xmlns="http://schemas.openxmlformats.org/spreadsheetml/2006/main" count="274" uniqueCount="21">
  <si>
    <t xml:space="preserve">Sunday BDA Phone Treasurer’s Report
December 1-31, 2022 </t>
  </si>
  <si>
    <t>Beginning balance in both accounts:</t>
  </si>
  <si>
    <t>General Fund</t>
  </si>
  <si>
    <t>694.69+PR 375</t>
  </si>
  <si>
    <t>GSR Fund</t>
  </si>
  <si>
    <t>Inflows into General Fund:</t>
  </si>
  <si>
    <r>
      <rPr>
        <sz val="11"/>
        <rFont val="Calibri"/>
        <charset val="134"/>
      </rPr>
      <t>7</t>
    </r>
    <r>
      <rPr>
        <vertAlign val="superscript"/>
        <sz val="11"/>
        <rFont val="Calibri"/>
        <charset val="134"/>
      </rPr>
      <t>th</t>
    </r>
    <r>
      <rPr>
        <sz val="11"/>
        <rFont val="Calibri"/>
        <charset val="134"/>
      </rPr>
      <t xml:space="preserve"> Tradition to General Fund</t>
    </r>
  </si>
  <si>
    <t>Interest</t>
  </si>
  <si>
    <t>TOTAL inflows into General Fund:</t>
  </si>
  <si>
    <t>Outflows from General Fund:</t>
  </si>
  <si>
    <t>TOTAL outflows from General Fund:</t>
  </si>
  <si>
    <t>Net change to General Fund:</t>
  </si>
  <si>
    <t>Changes to GSR Fund:</t>
  </si>
  <si>
    <t>Contribution to BDA Help for Debtors</t>
  </si>
  <si>
    <r>
      <rPr>
        <sz val="11"/>
        <rFont val="Calibri"/>
        <charset val="134"/>
      </rPr>
      <t>7</t>
    </r>
    <r>
      <rPr>
        <vertAlign val="superscript"/>
        <sz val="11"/>
        <rFont val="Calibri"/>
        <charset val="134"/>
      </rPr>
      <t>th</t>
    </r>
    <r>
      <rPr>
        <sz val="11"/>
        <rFont val="Calibri"/>
        <charset val="134"/>
      </rPr>
      <t xml:space="preserve"> Tradition to GSR Fund</t>
    </r>
  </si>
  <si>
    <t>TOTAL changes to GSR Fund:</t>
  </si>
  <si>
    <t>Ending balance in both accounts:</t>
  </si>
  <si>
    <t>Prudent Reserve</t>
  </si>
  <si>
    <t xml:space="preserve">Sunday BDA Phone Treasurer’s Report
January 1-31, 2023 </t>
  </si>
  <si>
    <t>817.07+PR 375</t>
  </si>
  <si>
    <t>to GSO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</si>
</sst>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20"/>
      <name val="Calibri"/>
      <charset val="134"/>
    </font>
    <font>
      <b/>
      <sz val="11"/>
      <color rgb="FF008000"/>
      <name val="Calibri"/>
      <charset val="134"/>
    </font>
    <font>
      <b/>
      <sz val="11"/>
      <color rgb="FF0000FF"/>
      <name val="Calibri"/>
      <charset val="134"/>
    </font>
    <font>
      <b/>
      <sz val="11"/>
      <color rgb="FF7030A0"/>
      <name val="Calibri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1"/>
      <color rgb="FFC00000"/>
      <name val="Calibri"/>
      <charset val="134"/>
    </font>
    <font>
      <b/>
      <sz val="11"/>
      <color theme="9" tint="-0.249977111117893"/>
      <name val="Calibri"/>
      <charset val="134"/>
    </font>
    <font>
      <b/>
      <sz val="11"/>
      <color theme="9"/>
      <name val="Calibri"/>
      <charset val="134"/>
    </font>
    <font>
      <vertAlign val="superscript"/>
      <sz val="1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left" vertical="top" wrapText="1"/>
    </xf>
    <xf numFmtId="39" fontId="2" fillId="0" borderId="2" xfId="0" applyNumberFormat="1" applyFont="1" applyBorder="1" applyAlignment="1">
      <alignment horizontal="left" vertical="top" shrinkToFit="1"/>
    </xf>
    <xf numFmtId="0" fontId="3" fillId="0" borderId="2" xfId="0" applyFont="1" applyBorder="1" applyAlignment="1">
      <alignment horizontal="center" vertical="top" wrapText="1"/>
    </xf>
    <xf numFmtId="39" fontId="3" fillId="0" borderId="2" xfId="0" applyNumberFormat="1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wrapText="1"/>
    </xf>
    <xf numFmtId="39" fontId="4" fillId="0" borderId="2" xfId="0" applyNumberFormat="1" applyFont="1" applyBorder="1" applyAlignment="1">
      <alignment horizontal="center" vertical="top" shrinkToFit="1"/>
    </xf>
    <xf numFmtId="0" fontId="4" fillId="2" borderId="2" xfId="0" applyFont="1" applyFill="1" applyBorder="1" applyAlignment="1">
      <alignment horizontal="center" vertical="top" wrapText="1"/>
    </xf>
    <xf numFmtId="39" fontId="4" fillId="2" borderId="2" xfId="0" applyNumberFormat="1" applyFont="1" applyFill="1" applyBorder="1" applyAlignment="1">
      <alignment horizontal="center" vertical="top" shrinkToFit="1"/>
    </xf>
    <xf numFmtId="0" fontId="5" fillId="0" borderId="2" xfId="0" applyFont="1" applyBorder="1" applyAlignment="1">
      <alignment horizontal="left" wrapText="1"/>
    </xf>
    <xf numFmtId="39" fontId="5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39" fontId="5" fillId="0" borderId="2" xfId="0" applyNumberFormat="1" applyFont="1" applyBorder="1" applyAlignment="1">
      <alignment horizontal="center" vertical="top" shrinkToFit="1"/>
    </xf>
    <xf numFmtId="39" fontId="3" fillId="0" borderId="2" xfId="0" applyNumberFormat="1" applyFont="1" applyBorder="1" applyAlignment="1">
      <alignment horizontal="left" vertical="top" shrinkToFit="1"/>
    </xf>
    <xf numFmtId="0" fontId="7" fillId="0" borderId="2" xfId="0" applyFont="1" applyBorder="1" applyAlignment="1">
      <alignment horizontal="left" vertical="top" wrapText="1"/>
    </xf>
    <xf numFmtId="39" fontId="5" fillId="0" borderId="2" xfId="0" applyNumberFormat="1" applyFont="1" applyBorder="1" applyAlignment="1">
      <alignment horizontal="left" vertical="top" shrinkToFit="1"/>
    </xf>
    <xf numFmtId="39" fontId="7" fillId="0" borderId="2" xfId="0" applyNumberFormat="1" applyFont="1" applyBorder="1" applyAlignment="1">
      <alignment horizontal="left" vertical="top" shrinkToFit="1"/>
    </xf>
    <xf numFmtId="0" fontId="8" fillId="0" borderId="2" xfId="0" applyFont="1" applyBorder="1" applyAlignment="1">
      <alignment horizontal="left" vertical="top" wrapText="1"/>
    </xf>
    <xf numFmtId="39" fontId="8" fillId="0" borderId="2" xfId="0" applyNumberFormat="1" applyFont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39" fontId="7" fillId="2" borderId="2" xfId="0" applyNumberFormat="1" applyFont="1" applyFill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wrapText="1"/>
    </xf>
    <xf numFmtId="39" fontId="5" fillId="0" borderId="2" xfId="0" applyNumberFormat="1" applyFont="1" applyBorder="1" applyAlignment="1">
      <alignment horizontal="center" vertical="top" wrapText="1"/>
    </xf>
    <xf numFmtId="39" fontId="4" fillId="0" borderId="2" xfId="0" applyNumberFormat="1" applyFont="1" applyBorder="1" applyAlignment="1">
      <alignment horizontal="left" vertical="top" shrinkToFit="1"/>
    </xf>
    <xf numFmtId="0" fontId="9" fillId="0" borderId="2" xfId="0" applyFont="1" applyBorder="1" applyAlignment="1">
      <alignment horizontal="center" vertical="top" wrapText="1"/>
    </xf>
    <xf numFmtId="39" fontId="9" fillId="0" borderId="2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>
      <selection activeCell="F34" sqref="F34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0"/>
  <sheetViews>
    <sheetView workbookViewId="0">
      <selection activeCell="A37" sqref="A37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0"/>
  <sheetViews>
    <sheetView workbookViewId="0">
      <selection activeCell="B40" sqref="B40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0"/>
  <sheetViews>
    <sheetView tabSelected="1" topLeftCell="A4" workbookViewId="0">
      <selection activeCell="B29" sqref="B29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18</v>
      </c>
      <c r="B1" s="27"/>
    </row>
    <row r="2" spans="1:2" ht="16.5" customHeight="1">
      <c r="A2" s="1" t="s">
        <v>1</v>
      </c>
      <c r="B2" s="2">
        <v>2693.9</v>
      </c>
    </row>
    <row r="3" spans="1:2" ht="16.5" customHeight="1">
      <c r="A3" s="3" t="s">
        <v>2</v>
      </c>
      <c r="B3" s="4" t="s">
        <v>19</v>
      </c>
    </row>
    <row r="4" spans="1:2" ht="16.5" customHeight="1">
      <c r="A4" s="5" t="s">
        <v>4</v>
      </c>
      <c r="B4" s="6">
        <v>1501.83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51.76</v>
      </c>
    </row>
    <row r="10" spans="1:2" ht="16.5" customHeight="1">
      <c r="A10" s="12" t="s">
        <v>7</v>
      </c>
      <c r="B10" s="13">
        <v>0.11</v>
      </c>
    </row>
    <row r="11" spans="1:2" ht="16.5" customHeight="1">
      <c r="A11" s="11" t="s">
        <v>8</v>
      </c>
      <c r="B11" s="14">
        <f>SUM(B9:B10)</f>
        <v>51.87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 t="s">
        <v>20</v>
      </c>
      <c r="B14" s="13">
        <v>482.17</v>
      </c>
    </row>
    <row r="15" spans="1:2" ht="16.5" customHeight="1">
      <c r="A15" s="15" t="s">
        <v>10</v>
      </c>
      <c r="B15" s="17">
        <f>SUM(B14)</f>
        <v>482.17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SUM(B11-B15)</f>
        <v>-430.3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0.72</v>
      </c>
    </row>
    <row r="25" spans="1:2" ht="16.5" customHeight="1">
      <c r="A25" s="22" t="s">
        <v>15</v>
      </c>
      <c r="B25" s="24">
        <f>SUM(B22:B24)</f>
        <v>0.72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v>2264.3200000000002</v>
      </c>
    </row>
    <row r="28" spans="1:2" ht="16.5" customHeight="1">
      <c r="A28" s="3" t="s">
        <v>2</v>
      </c>
      <c r="B28" s="4">
        <v>386.77</v>
      </c>
    </row>
    <row r="29" spans="1:2" ht="16.5" customHeight="1">
      <c r="A29" s="5" t="s">
        <v>4</v>
      </c>
      <c r="B29" s="6">
        <f>B4+B25</f>
        <v>1502.55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0"/>
  <sheetViews>
    <sheetView workbookViewId="0">
      <selection activeCell="B40" sqref="B40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>
      <selection activeCell="F34" sqref="F34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>
      <selection activeCell="B36" sqref="B36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workbookViewId="0">
      <selection activeCell="F34" sqref="F34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workbookViewId="0">
      <selection activeCell="F34" sqref="F34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"/>
  <sheetViews>
    <sheetView workbookViewId="0">
      <selection activeCell="F34" sqref="F34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0"/>
  <sheetViews>
    <sheetView workbookViewId="0">
      <selection activeCell="F34" sqref="F34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0"/>
  <sheetViews>
    <sheetView workbookViewId="0">
      <selection activeCell="A37" sqref="A37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0"/>
  <sheetViews>
    <sheetView workbookViewId="0">
      <selection activeCell="I33" sqref="I33"/>
    </sheetView>
  </sheetViews>
  <sheetFormatPr defaultColWidth="9" defaultRowHeight="14.25"/>
  <cols>
    <col min="1" max="1" width="48" customWidth="1"/>
    <col min="2" max="2" width="37.06640625" customWidth="1"/>
  </cols>
  <sheetData>
    <row r="1" spans="1:2" ht="100.05" customHeight="1">
      <c r="A1" s="27" t="s">
        <v>0</v>
      </c>
      <c r="B1" s="27"/>
    </row>
    <row r="2" spans="1:2" ht="16.5" customHeight="1">
      <c r="A2" s="1" t="s">
        <v>1</v>
      </c>
      <c r="B2" s="2">
        <v>2570.94</v>
      </c>
    </row>
    <row r="3" spans="1:2" ht="16.5" customHeight="1">
      <c r="A3" s="3" t="s">
        <v>2</v>
      </c>
      <c r="B3" s="4" t="s">
        <v>3</v>
      </c>
    </row>
    <row r="4" spans="1:2" ht="16.5" customHeight="1">
      <c r="A4" s="5" t="s">
        <v>4</v>
      </c>
      <c r="B4" s="6">
        <v>1501.25</v>
      </c>
    </row>
    <row r="5" spans="1:2" ht="16.5" customHeight="1">
      <c r="A5" s="5"/>
      <c r="B5" s="6"/>
    </row>
    <row r="6" spans="1:2" ht="16.5" customHeight="1">
      <c r="A6" s="7"/>
      <c r="B6" s="8"/>
    </row>
    <row r="7" spans="1:2" ht="16.5" customHeight="1">
      <c r="A7" s="9"/>
      <c r="B7" s="10"/>
    </row>
    <row r="8" spans="1:2" ht="16.5" customHeight="1">
      <c r="A8" s="11" t="s">
        <v>5</v>
      </c>
      <c r="B8" s="10"/>
    </row>
    <row r="9" spans="1:2" ht="16.5" customHeight="1">
      <c r="A9" s="12" t="s">
        <v>6</v>
      </c>
      <c r="B9" s="13">
        <v>122.3</v>
      </c>
    </row>
    <row r="10" spans="1:2" ht="16.5" customHeight="1">
      <c r="A10" s="12" t="s">
        <v>7</v>
      </c>
      <c r="B10" s="13">
        <v>0.08</v>
      </c>
    </row>
    <row r="11" spans="1:2" ht="16.5" customHeight="1">
      <c r="A11" s="11" t="s">
        <v>8</v>
      </c>
      <c r="B11" s="14">
        <f>SUM(B9:B10)</f>
        <v>122.38</v>
      </c>
    </row>
    <row r="12" spans="1:2" ht="16.5" customHeight="1">
      <c r="A12" s="9"/>
      <c r="B12" s="10"/>
    </row>
    <row r="13" spans="1:2" ht="16.5" customHeight="1">
      <c r="A13" s="15" t="s">
        <v>9</v>
      </c>
      <c r="B13" s="16"/>
    </row>
    <row r="14" spans="1:2" ht="16.5" customHeight="1">
      <c r="A14" s="12"/>
      <c r="B14" s="13">
        <v>0</v>
      </c>
    </row>
    <row r="15" spans="1:2" ht="16.5" customHeight="1">
      <c r="A15" s="15" t="s">
        <v>10</v>
      </c>
      <c r="B15" s="17">
        <f>SUM(B14:B14)</f>
        <v>0</v>
      </c>
    </row>
    <row r="16" spans="1:2" ht="16.5" customHeight="1">
      <c r="A16" s="15"/>
      <c r="B16" s="17"/>
    </row>
    <row r="17" spans="1:2" ht="16.5" customHeight="1">
      <c r="A17" s="18" t="s">
        <v>11</v>
      </c>
      <c r="B17" s="19">
        <f>SUM(B11+B15)</f>
        <v>122.38</v>
      </c>
    </row>
    <row r="18" spans="1:2" ht="16.5" customHeight="1">
      <c r="A18" s="15"/>
      <c r="B18" s="17"/>
    </row>
    <row r="19" spans="1:2" ht="16.5" customHeight="1">
      <c r="A19" s="20"/>
      <c r="B19" s="21"/>
    </row>
    <row r="20" spans="1:2" ht="16.5" customHeight="1">
      <c r="A20" s="9"/>
      <c r="B20" s="10"/>
    </row>
    <row r="21" spans="1:2" ht="16.5" customHeight="1">
      <c r="A21" s="22" t="s">
        <v>12</v>
      </c>
      <c r="B21" s="10"/>
    </row>
    <row r="22" spans="1:2" ht="16.5" customHeight="1">
      <c r="A22" s="12" t="s">
        <v>13</v>
      </c>
      <c r="B22" s="23">
        <v>0</v>
      </c>
    </row>
    <row r="23" spans="1:2" ht="16.5" customHeight="1">
      <c r="A23" s="12" t="s">
        <v>14</v>
      </c>
      <c r="B23" s="13">
        <v>0</v>
      </c>
    </row>
    <row r="24" spans="1:2" ht="16.5" customHeight="1">
      <c r="A24" s="12" t="s">
        <v>7</v>
      </c>
      <c r="B24" s="13">
        <v>0.57999999999999996</v>
      </c>
    </row>
    <row r="25" spans="1:2" ht="16.5" customHeight="1">
      <c r="A25" s="22" t="s">
        <v>15</v>
      </c>
      <c r="B25" s="24">
        <f>SUM(B22:B24)</f>
        <v>0.57999999999999996</v>
      </c>
    </row>
    <row r="26" spans="1:2" ht="16.5" customHeight="1">
      <c r="A26" s="9"/>
      <c r="B26" s="10"/>
    </row>
    <row r="27" spans="1:2" ht="16.5" customHeight="1">
      <c r="A27" s="1" t="s">
        <v>16</v>
      </c>
      <c r="B27" s="2">
        <f>B2+B11+B15+B25</f>
        <v>2693.9</v>
      </c>
    </row>
    <row r="28" spans="1:2" ht="16.5" customHeight="1">
      <c r="A28" s="3" t="s">
        <v>2</v>
      </c>
      <c r="B28" s="4">
        <v>817.07</v>
      </c>
    </row>
    <row r="29" spans="1:2" ht="16.5" customHeight="1">
      <c r="A29" s="5" t="s">
        <v>4</v>
      </c>
      <c r="B29" s="6">
        <f>B4+B25</f>
        <v>1501.83</v>
      </c>
    </row>
    <row r="30" spans="1:2" ht="16.5" customHeight="1">
      <c r="A30" s="25" t="s">
        <v>17</v>
      </c>
      <c r="B30" s="26">
        <v>375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 2023</vt:lpstr>
      <vt:lpstr>Nov 2023</vt:lpstr>
      <vt:lpstr>Oct 2023</vt:lpstr>
      <vt:lpstr>Sept 2023</vt:lpstr>
      <vt:lpstr>Aug 2023</vt:lpstr>
      <vt:lpstr>Jul 2023</vt:lpstr>
      <vt:lpstr>Jun 2023</vt:lpstr>
      <vt:lpstr>May 2023</vt:lpstr>
      <vt:lpstr>Apr 2023</vt:lpstr>
      <vt:lpstr>Mar 2023</vt:lpstr>
      <vt:lpstr>Feb 2023</vt:lpstr>
      <vt:lpstr>Jan 2023</vt:lpstr>
      <vt:lpstr>Dec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Permar</dc:creator>
  <cp:lastModifiedBy>Gayle Permar</cp:lastModifiedBy>
  <dcterms:created xsi:type="dcterms:W3CDTF">2015-06-05T18:17:00Z</dcterms:created>
  <dcterms:modified xsi:type="dcterms:W3CDTF">2023-03-06T02:21:34Z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1E3F7EA407D542EF962BF2378BD64B2F</vt:lpwstr>
  </property>
  <property fmtid="{D5CDD505-2E9C-101B-9397-08002B2CF9AE}" pid="3" name="KSOProductBuildVer">
    <vt:lpwstr>1033-11.2.0.11440</vt:lpwstr>
  </property>
</Properties>
</file>